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130" windowHeight="11085" activeTab="0"/>
  </bookViews>
  <sheets>
    <sheet name="Dati Finanziari Sintesi " sheetId="1" r:id="rId1"/>
  </sheets>
  <definedNames>
    <definedName name="_xlnm.Print_Area" localSheetId="0">'Dati Finanziari Sintesi '!$A$1:$K$64</definedName>
    <definedName name="TABLE" localSheetId="0">'Dati Finanziari Sintesi '!#REF!</definedName>
    <definedName name="TABLE_10" localSheetId="0">'Dati Finanziari Sintesi '!#REF!</definedName>
    <definedName name="TABLE_11" localSheetId="0">'Dati Finanziari Sintesi '!#REF!</definedName>
    <definedName name="TABLE_2" localSheetId="0">'Dati Finanziari Sintesi '!#REF!</definedName>
    <definedName name="TABLE_3" localSheetId="0">'Dati Finanziari Sintesi '!#REF!</definedName>
    <definedName name="TABLE_4" localSheetId="0">'Dati Finanziari Sintesi '!#REF!</definedName>
    <definedName name="TABLE_5" localSheetId="0">'Dati Finanziari Sintesi '!#REF!</definedName>
    <definedName name="TABLE_6" localSheetId="0">'Dati Finanziari Sintesi '!#REF!</definedName>
    <definedName name="TABLE_7" localSheetId="0">'Dati Finanziari Sintesi '!#REF!</definedName>
    <definedName name="TABLE_8" localSheetId="0">'Dati Finanziari Sintesi '!#REF!</definedName>
    <definedName name="TABLE_9" localSheetId="0">'Dati Finanziari Sintesi '!#REF!</definedName>
  </definedNames>
  <calcPr fullCalcOnLoad="1"/>
</workbook>
</file>

<file path=xl/sharedStrings.xml><?xml version="1.0" encoding="utf-8"?>
<sst xmlns="http://schemas.openxmlformats.org/spreadsheetml/2006/main" count="45" uniqueCount="42">
  <si>
    <t>Attività del Gruppo</t>
  </si>
  <si>
    <t xml:space="preserve">Gestione del Risparmio </t>
  </si>
  <si>
    <t>Attività Bancaria</t>
  </si>
  <si>
    <t>Azioni Ordinarie in Circolazione</t>
  </si>
  <si>
    <t>Embedded Value post-acquisizioni</t>
  </si>
  <si>
    <t>Ricavi</t>
  </si>
  <si>
    <t>Imposte</t>
  </si>
  <si>
    <t>Utile netto</t>
  </si>
  <si>
    <t>Dividendo</t>
  </si>
  <si>
    <t>Conti Correnti</t>
  </si>
  <si>
    <t>Dipendenti</t>
  </si>
  <si>
    <t>(Euro mln)</t>
  </si>
  <si>
    <t>Patrimonio Amministrato</t>
  </si>
  <si>
    <t>Raccolta Lorda Fondi e Gestioni</t>
  </si>
  <si>
    <t>Raccolta Lorda Premi Vita</t>
  </si>
  <si>
    <t>Raccolta Netta Risparmio Gestito</t>
  </si>
  <si>
    <t>Raccolta Netta Risparmio Amministrato</t>
  </si>
  <si>
    <t>Fondi Comuni di Investimento e Gestioni Patrimoniali</t>
  </si>
  <si>
    <t>Totale Clienti</t>
  </si>
  <si>
    <t>Reti di Vendita</t>
  </si>
  <si>
    <t>di cui Fibanc - Spagna</t>
  </si>
  <si>
    <t>Raccolta Netta Totale</t>
  </si>
  <si>
    <t>Totale Clienti Primi Intestatari</t>
  </si>
  <si>
    <t>Patrimonio Amministrato Gruppo</t>
  </si>
  <si>
    <t>Dati Gruppo</t>
  </si>
  <si>
    <t>Utile ante imposte</t>
  </si>
  <si>
    <t>Patrimonio Amministrato Mercati Esteri</t>
  </si>
  <si>
    <t>165*</t>
  </si>
  <si>
    <t>34*</t>
  </si>
  <si>
    <t>131*</t>
  </si>
  <si>
    <t>* dato pro forma escludendo l'operazione 'Lehman Brothers'</t>
  </si>
  <si>
    <t>Banca Esperia**</t>
  </si>
  <si>
    <t>** quota Mediolanum</t>
  </si>
  <si>
    <t>Banca Mediolanum</t>
  </si>
  <si>
    <t>274*</t>
  </si>
  <si>
    <t>51*</t>
  </si>
  <si>
    <t>224*</t>
  </si>
  <si>
    <t>Dati economici e finanziari riepilogativi (IAS/IFRS)</t>
  </si>
  <si>
    <t>Mercato Italia</t>
  </si>
  <si>
    <t>Mercati Esteri</t>
  </si>
  <si>
    <t>di cui Gamax + Bankhaus August Lenz - Germania</t>
  </si>
  <si>
    <t>Assicurazione Vita e Danni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</si>
</sst>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\(#,##0\)"/>
    <numFmt numFmtId="171" formatCode="d/m"/>
    <numFmt numFmtId="172" formatCode="d\-mmm"/>
    <numFmt numFmtId="173" formatCode="d\-mmm\-yy"/>
    <numFmt numFmtId="174" formatCode="#,##0.000"/>
    <numFmt numFmtId="175" formatCode="0.000"/>
    <numFmt numFmtId="176" formatCode="d/m/yy"/>
    <numFmt numFmtId="177" formatCode="0.0"/>
    <numFmt numFmtId="178" formatCode="0.0000"/>
    <numFmt numFmtId="179" formatCode="0.00000"/>
    <numFmt numFmtId="180" formatCode="_-* #,##0.0_-;\-* #,##0.0_-;_-* &quot;-&quot;??_-;_-@_-"/>
    <numFmt numFmtId="181" formatCode="_-* #,##0_-;\-* #,##0_-;_-* &quot;-&quot;??_-;_-@_-"/>
    <numFmt numFmtId="182" formatCode="0.000000"/>
    <numFmt numFmtId="183" formatCode="0.0000000"/>
    <numFmt numFmtId="184" formatCode="0.00000000"/>
    <numFmt numFmtId="185" formatCode="0.000000000"/>
    <numFmt numFmtId="186" formatCode="0.0000000000"/>
    <numFmt numFmtId="187" formatCode="0.00000000000"/>
    <numFmt numFmtId="188" formatCode="0.000000000000"/>
    <numFmt numFmtId="189" formatCode="0.0000000000000"/>
    <numFmt numFmtId="190" formatCode="0.00000000000000"/>
    <numFmt numFmtId="191" formatCode="_-* #,##0.000_-;\-* #,##0.000_-;_-* &quot;-&quot;??_-;_-@_-"/>
    <numFmt numFmtId="192" formatCode="d\ mmmm\ yyyy"/>
    <numFmt numFmtId="193" formatCode="#,##0;\(#,##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b/>
      <sz val="12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181" fontId="0" fillId="0" borderId="0" xfId="45" applyNumberForma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2" fontId="0" fillId="0" borderId="0" xfId="0" applyNumberFormat="1" applyFill="1" applyAlignment="1">
      <alignment/>
    </xf>
    <xf numFmtId="181" fontId="5" fillId="0" borderId="0" xfId="45" applyNumberFormat="1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181" fontId="0" fillId="0" borderId="11" xfId="45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181" fontId="0" fillId="0" borderId="0" xfId="45" applyNumberFormat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14" fontId="7" fillId="33" borderId="0" xfId="0" applyNumberFormat="1" applyFont="1" applyFill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181" fontId="0" fillId="0" borderId="0" xfId="45" applyNumberFormat="1" applyFont="1" applyBorder="1" applyAlignment="1">
      <alignment/>
    </xf>
    <xf numFmtId="3" fontId="0" fillId="0" borderId="0" xfId="0" applyNumberFormat="1" applyAlignment="1">
      <alignment/>
    </xf>
    <xf numFmtId="181" fontId="0" fillId="0" borderId="0" xfId="45" applyNumberFormat="1" applyAlignment="1">
      <alignment horizontal="right"/>
    </xf>
    <xf numFmtId="181" fontId="0" fillId="0" borderId="10" xfId="45" applyNumberForma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28575</xdr:rowOff>
    </xdr:from>
    <xdr:to>
      <xdr:col>2</xdr:col>
      <xdr:colOff>1457325</xdr:colOff>
      <xdr:row>7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8575"/>
          <a:ext cx="44196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K82"/>
  <sheetViews>
    <sheetView tabSelected="1" zoomScalePageLayoutView="0" workbookViewId="0" topLeftCell="A43">
      <selection activeCell="C53" sqref="C53"/>
    </sheetView>
  </sheetViews>
  <sheetFormatPr defaultColWidth="10.140625" defaultRowHeight="12.75"/>
  <cols>
    <col min="1" max="1" width="10.140625" style="0" customWidth="1"/>
    <col min="2" max="2" width="44.57421875" style="0" bestFit="1" customWidth="1"/>
    <col min="3" max="5" width="23.28125" style="0" customWidth="1"/>
    <col min="6" max="6" width="24.140625" style="0" customWidth="1"/>
    <col min="7" max="7" width="22.7109375" style="0" customWidth="1"/>
    <col min="8" max="9" width="22.8515625" style="0" customWidth="1"/>
    <col min="10" max="10" width="20.00390625" style="0" customWidth="1"/>
    <col min="11" max="11" width="20.00390625" style="0" bestFit="1" customWidth="1"/>
  </cols>
  <sheetData>
    <row r="11" spans="2:11" s="1" customFormat="1" ht="15.75">
      <c r="B11" s="17" t="s">
        <v>37</v>
      </c>
      <c r="C11" s="17"/>
      <c r="D11" s="17"/>
      <c r="E11" s="17"/>
      <c r="F11" s="17"/>
      <c r="G11" s="17"/>
      <c r="H11" s="17"/>
      <c r="I11" s="17"/>
      <c r="J11" s="18"/>
      <c r="K11" s="18"/>
    </row>
    <row r="13" spans="2:11" ht="15.75">
      <c r="B13" s="17" t="s">
        <v>0</v>
      </c>
      <c r="C13" s="17"/>
      <c r="D13" s="17"/>
      <c r="E13" s="17"/>
      <c r="F13" s="17"/>
      <c r="G13" s="17"/>
      <c r="H13" s="17"/>
      <c r="I13" s="17"/>
      <c r="J13" s="18"/>
      <c r="K13" s="18"/>
    </row>
    <row r="14" spans="2:9" ht="12.75">
      <c r="B14" s="2" t="s">
        <v>1</v>
      </c>
      <c r="C14" s="2"/>
      <c r="D14" s="2"/>
      <c r="E14" s="2"/>
      <c r="F14" s="2"/>
      <c r="G14" s="2"/>
      <c r="H14" s="2"/>
      <c r="I14" s="2"/>
    </row>
    <row r="15" ht="12.75">
      <c r="B15" s="5" t="s">
        <v>41</v>
      </c>
    </row>
    <row r="16" ht="12.75">
      <c r="B16" t="s">
        <v>17</v>
      </c>
    </row>
    <row r="17" ht="12.75">
      <c r="B17" t="s">
        <v>2</v>
      </c>
    </row>
    <row r="19" spans="6:11" ht="12.75">
      <c r="F19" s="20"/>
      <c r="G19" s="20"/>
      <c r="H19" s="20"/>
      <c r="I19" s="20"/>
      <c r="J19" s="20"/>
      <c r="K19" s="20"/>
    </row>
    <row r="20" spans="3:11" ht="12.75">
      <c r="C20" s="19">
        <v>2013</v>
      </c>
      <c r="D20" s="19">
        <v>2012</v>
      </c>
      <c r="E20" s="19">
        <v>2011</v>
      </c>
      <c r="F20" s="19">
        <v>2010</v>
      </c>
      <c r="G20" s="19">
        <v>2009</v>
      </c>
      <c r="H20" s="19">
        <v>2008</v>
      </c>
      <c r="I20" s="19">
        <v>2007</v>
      </c>
      <c r="J20" s="19">
        <v>2006</v>
      </c>
      <c r="K20" s="19">
        <v>2005</v>
      </c>
    </row>
    <row r="21" spans="2:11" ht="12.75">
      <c r="B21" t="s">
        <v>3</v>
      </c>
      <c r="C21" s="4">
        <v>736001807</v>
      </c>
      <c r="D21" s="4">
        <v>734337919</v>
      </c>
      <c r="E21" s="4">
        <v>733819366</v>
      </c>
      <c r="F21" s="4">
        <v>732879960</v>
      </c>
      <c r="G21" s="4">
        <v>731400579</v>
      </c>
      <c r="H21" s="22">
        <v>730096109</v>
      </c>
      <c r="I21" s="22">
        <v>729475929</v>
      </c>
      <c r="J21" s="4">
        <v>728835317</v>
      </c>
      <c r="K21" s="4">
        <v>726878659</v>
      </c>
    </row>
    <row r="22" spans="10:11" ht="12.75">
      <c r="J22" s="4"/>
      <c r="K22" s="4"/>
    </row>
    <row r="24" spans="2:11" ht="12.75">
      <c r="B24" s="15" t="s">
        <v>24</v>
      </c>
      <c r="C24" s="15"/>
      <c r="D24" s="15"/>
      <c r="E24" s="15"/>
      <c r="F24" s="15"/>
      <c r="G24" s="15"/>
      <c r="H24" s="15"/>
      <c r="I24" s="15"/>
      <c r="J24" s="16"/>
      <c r="K24" s="16"/>
    </row>
    <row r="25" spans="2:9" ht="12.75">
      <c r="B25" s="5" t="s">
        <v>11</v>
      </c>
      <c r="C25" s="5"/>
      <c r="D25" s="5"/>
      <c r="E25" s="5"/>
      <c r="F25" s="5"/>
      <c r="G25" s="5"/>
      <c r="H25" s="5"/>
      <c r="I25" s="5"/>
    </row>
    <row r="26" spans="2:11" ht="12.75">
      <c r="B26" t="s">
        <v>23</v>
      </c>
      <c r="C26" s="23">
        <v>57832</v>
      </c>
      <c r="D26" s="23">
        <v>51577</v>
      </c>
      <c r="E26" s="23">
        <v>46207</v>
      </c>
      <c r="F26" s="23">
        <v>45849</v>
      </c>
      <c r="G26" s="23">
        <v>40394</v>
      </c>
      <c r="H26" s="4">
        <v>29559</v>
      </c>
      <c r="I26" s="4">
        <v>34597.9</v>
      </c>
      <c r="J26" s="4">
        <v>33516</v>
      </c>
      <c r="K26" s="4">
        <v>30399.1</v>
      </c>
    </row>
    <row r="27" spans="2:11" ht="12.75">
      <c r="B27" t="s">
        <v>4</v>
      </c>
      <c r="C27" s="23">
        <v>3999</v>
      </c>
      <c r="D27" s="23">
        <v>3478</v>
      </c>
      <c r="E27" s="23">
        <v>2747</v>
      </c>
      <c r="F27" s="23">
        <v>3233</v>
      </c>
      <c r="G27" s="23">
        <v>3072</v>
      </c>
      <c r="H27" s="4">
        <v>2544</v>
      </c>
      <c r="I27" s="4">
        <v>3164</v>
      </c>
      <c r="J27" s="4">
        <v>3122</v>
      </c>
      <c r="K27" s="4">
        <v>2951</v>
      </c>
    </row>
    <row r="28" spans="2:11" ht="12.75">
      <c r="B28" t="s">
        <v>5</v>
      </c>
      <c r="C28" s="23">
        <v>6273</v>
      </c>
      <c r="D28" s="23">
        <v>9345</v>
      </c>
      <c r="E28" s="23">
        <v>10324</v>
      </c>
      <c r="F28" s="23">
        <v>10117</v>
      </c>
      <c r="G28" s="23">
        <v>10505</v>
      </c>
      <c r="H28" s="4">
        <v>3443</v>
      </c>
      <c r="I28" s="4">
        <v>4293.579</v>
      </c>
      <c r="J28" s="4">
        <v>4077</v>
      </c>
      <c r="K28" s="4">
        <v>3159.3</v>
      </c>
    </row>
    <row r="29" spans="2:11" ht="12.75">
      <c r="B29" t="s">
        <v>25</v>
      </c>
      <c r="C29" s="23">
        <v>544</v>
      </c>
      <c r="D29" s="23">
        <v>501</v>
      </c>
      <c r="E29" s="23">
        <v>84.2</v>
      </c>
      <c r="F29" s="23" t="s">
        <v>34</v>
      </c>
      <c r="G29" s="23">
        <v>258</v>
      </c>
      <c r="H29" s="23" t="s">
        <v>27</v>
      </c>
      <c r="I29" s="4">
        <v>275.561</v>
      </c>
      <c r="J29" s="4">
        <v>285</v>
      </c>
      <c r="K29" s="4">
        <v>290</v>
      </c>
    </row>
    <row r="30" spans="2:11" ht="12.75">
      <c r="B30" t="s">
        <v>6</v>
      </c>
      <c r="C30" s="23">
        <v>207</v>
      </c>
      <c r="D30" s="23">
        <v>150</v>
      </c>
      <c r="E30" s="23">
        <v>17</v>
      </c>
      <c r="F30" s="23" t="s">
        <v>35</v>
      </c>
      <c r="G30" s="23">
        <v>40</v>
      </c>
      <c r="H30" s="23" t="s">
        <v>28</v>
      </c>
      <c r="I30" s="4">
        <v>63.318</v>
      </c>
      <c r="J30" s="4">
        <v>61.5</v>
      </c>
      <c r="K30" s="4">
        <v>56.6</v>
      </c>
    </row>
    <row r="31" spans="2:11" ht="12.75">
      <c r="B31" t="s">
        <v>7</v>
      </c>
      <c r="C31" s="23">
        <v>337</v>
      </c>
      <c r="D31" s="23">
        <v>351</v>
      </c>
      <c r="E31" s="23">
        <v>67.3</v>
      </c>
      <c r="F31" s="23" t="s">
        <v>36</v>
      </c>
      <c r="G31" s="23">
        <v>217</v>
      </c>
      <c r="H31" s="23" t="s">
        <v>29</v>
      </c>
      <c r="I31" s="4">
        <v>212.243</v>
      </c>
      <c r="J31" s="4">
        <v>224</v>
      </c>
      <c r="K31" s="4">
        <v>233.3</v>
      </c>
    </row>
    <row r="32" spans="2:11" ht="12.75">
      <c r="B32" t="s">
        <v>8</v>
      </c>
      <c r="C32" s="23">
        <v>184</v>
      </c>
      <c r="D32" s="23">
        <v>132</v>
      </c>
      <c r="E32" s="23">
        <v>81</v>
      </c>
      <c r="F32" s="23">
        <v>114</v>
      </c>
      <c r="G32" s="23">
        <v>110</v>
      </c>
      <c r="H32" s="4">
        <v>110</v>
      </c>
      <c r="I32" s="4">
        <v>146</v>
      </c>
      <c r="J32" s="4">
        <v>146</v>
      </c>
      <c r="K32" s="4">
        <v>146</v>
      </c>
    </row>
    <row r="33" spans="10:11" ht="12.75">
      <c r="J33" s="4"/>
      <c r="K33" s="4"/>
    </row>
    <row r="35" spans="2:11" s="2" customFormat="1" ht="12.75">
      <c r="B35" s="15" t="s">
        <v>38</v>
      </c>
      <c r="C35" s="15"/>
      <c r="D35" s="15"/>
      <c r="E35" s="15"/>
      <c r="F35" s="15"/>
      <c r="G35" s="15"/>
      <c r="H35" s="15"/>
      <c r="I35" s="15"/>
      <c r="J35" s="16"/>
      <c r="K35" s="16"/>
    </row>
    <row r="36" spans="2:11" s="2" customFormat="1" ht="12.75">
      <c r="B36" s="12" t="s">
        <v>33</v>
      </c>
      <c r="C36" s="12"/>
      <c r="D36" s="12"/>
      <c r="E36" s="12"/>
      <c r="F36" s="12"/>
      <c r="G36" s="12"/>
      <c r="H36" s="12"/>
      <c r="I36" s="12"/>
      <c r="J36" s="12"/>
      <c r="K36" s="12"/>
    </row>
    <row r="37" spans="2:11" ht="12.75">
      <c r="B37" s="13" t="s">
        <v>18</v>
      </c>
      <c r="C37" s="23">
        <v>1043000</v>
      </c>
      <c r="D37" s="23">
        <v>1040000</v>
      </c>
      <c r="E37" s="23">
        <v>1066000</v>
      </c>
      <c r="F37" s="23">
        <v>1077000</v>
      </c>
      <c r="G37" s="23">
        <v>1095000</v>
      </c>
      <c r="H37" s="14">
        <v>1085000</v>
      </c>
      <c r="I37" s="14">
        <v>1062000</v>
      </c>
      <c r="J37" s="14">
        <v>995300</v>
      </c>
      <c r="K37" s="14">
        <v>941000</v>
      </c>
    </row>
    <row r="38" spans="2:11" ht="12.75">
      <c r="B38" s="13" t="s">
        <v>22</v>
      </c>
      <c r="C38" s="23">
        <v>878000</v>
      </c>
      <c r="D38" s="23">
        <v>879000</v>
      </c>
      <c r="E38" s="23">
        <v>886000</v>
      </c>
      <c r="F38" s="23">
        <v>897000</v>
      </c>
      <c r="G38" s="23">
        <v>913000</v>
      </c>
      <c r="H38" s="14">
        <v>915000</v>
      </c>
      <c r="I38" s="14">
        <v>894000</v>
      </c>
      <c r="J38" s="14">
        <v>840000</v>
      </c>
      <c r="K38" s="14">
        <v>798000</v>
      </c>
    </row>
    <row r="39" spans="2:11" ht="12.75">
      <c r="B39" s="13" t="s">
        <v>9</v>
      </c>
      <c r="C39" s="23">
        <v>729200</v>
      </c>
      <c r="D39" s="23">
        <v>707600</v>
      </c>
      <c r="E39" s="23">
        <v>627000</v>
      </c>
      <c r="F39" s="23">
        <v>568300</v>
      </c>
      <c r="G39" s="23">
        <v>582000</v>
      </c>
      <c r="H39" s="14">
        <v>565500</v>
      </c>
      <c r="I39" s="14">
        <v>533700</v>
      </c>
      <c r="J39" s="14">
        <v>466000</v>
      </c>
      <c r="K39" s="14">
        <v>392400</v>
      </c>
    </row>
    <row r="40" spans="2:11" ht="12.75">
      <c r="B40" s="13" t="s">
        <v>19</v>
      </c>
      <c r="C40" s="23">
        <v>4407</v>
      </c>
      <c r="D40" s="23">
        <v>4315</v>
      </c>
      <c r="E40" s="23">
        <v>4507</v>
      </c>
      <c r="F40" s="23">
        <v>4816</v>
      </c>
      <c r="G40" s="23">
        <v>5303</v>
      </c>
      <c r="H40" s="14">
        <v>5851</v>
      </c>
      <c r="I40" s="14">
        <v>6382</v>
      </c>
      <c r="J40" s="14">
        <v>6173</v>
      </c>
      <c r="K40" s="14">
        <v>5220</v>
      </c>
    </row>
    <row r="41" spans="2:11" ht="12.75">
      <c r="B41" s="13" t="s">
        <v>10</v>
      </c>
      <c r="C41" s="23">
        <v>1958</v>
      </c>
      <c r="D41" s="23">
        <v>1824</v>
      </c>
      <c r="E41" s="23">
        <v>1770</v>
      </c>
      <c r="F41" s="23">
        <v>1749</v>
      </c>
      <c r="G41" s="23">
        <v>1748</v>
      </c>
      <c r="H41" s="21">
        <v>1659</v>
      </c>
      <c r="I41" s="21">
        <v>1507</v>
      </c>
      <c r="J41" s="21">
        <v>1377</v>
      </c>
      <c r="K41" s="14">
        <v>1257</v>
      </c>
    </row>
    <row r="42" spans="3:9" ht="12.75">
      <c r="C42" s="23"/>
      <c r="D42" s="23"/>
      <c r="E42" s="23"/>
      <c r="F42" s="23"/>
      <c r="G42" s="23"/>
      <c r="H42" s="14"/>
      <c r="I42" s="14"/>
    </row>
    <row r="43" spans="2:11" ht="12.75">
      <c r="B43" t="s">
        <v>11</v>
      </c>
      <c r="C43" s="23"/>
      <c r="D43" s="23"/>
      <c r="E43" s="23"/>
      <c r="F43" s="23"/>
      <c r="G43" s="23"/>
      <c r="H43" s="14"/>
      <c r="I43" s="14"/>
      <c r="J43" s="4"/>
      <c r="K43" s="4"/>
    </row>
    <row r="44" spans="2:11" ht="12.75">
      <c r="B44" t="s">
        <v>12</v>
      </c>
      <c r="C44" s="23">
        <v>47360</v>
      </c>
      <c r="D44" s="23">
        <v>42434</v>
      </c>
      <c r="E44" s="23">
        <v>37867</v>
      </c>
      <c r="F44" s="23">
        <v>37514</v>
      </c>
      <c r="G44" s="23">
        <v>32939</v>
      </c>
      <c r="H44" s="14">
        <v>23941</v>
      </c>
      <c r="I44" s="14">
        <v>27370.5</v>
      </c>
      <c r="J44" s="4">
        <v>26944</v>
      </c>
      <c r="K44" s="4">
        <v>24805.7</v>
      </c>
    </row>
    <row r="45" spans="3:11" ht="12.75">
      <c r="C45" s="23"/>
      <c r="D45" s="23"/>
      <c r="E45" s="23"/>
      <c r="F45" s="23"/>
      <c r="G45" s="23"/>
      <c r="H45" s="14"/>
      <c r="I45" s="14"/>
      <c r="J45" s="4"/>
      <c r="K45" s="4"/>
    </row>
    <row r="46" spans="2:11" ht="12.75">
      <c r="B46" t="s">
        <v>14</v>
      </c>
      <c r="C46" s="23">
        <v>1102</v>
      </c>
      <c r="D46" s="23">
        <v>1232</v>
      </c>
      <c r="E46" s="23">
        <v>1504</v>
      </c>
      <c r="F46" s="23">
        <v>1510</v>
      </c>
      <c r="G46" s="23">
        <v>2307</v>
      </c>
      <c r="H46" s="14">
        <v>2668</v>
      </c>
      <c r="I46" s="14">
        <v>3388.8</v>
      </c>
      <c r="J46" s="4">
        <v>3215</v>
      </c>
      <c r="K46" s="4">
        <v>2456.8</v>
      </c>
    </row>
    <row r="47" spans="2:11" ht="12.75">
      <c r="B47" t="s">
        <v>13</v>
      </c>
      <c r="C47" s="23">
        <v>8110</v>
      </c>
      <c r="D47" s="23">
        <v>5792</v>
      </c>
      <c r="E47" s="23">
        <v>4444</v>
      </c>
      <c r="F47" s="23">
        <v>4997</v>
      </c>
      <c r="G47" s="23">
        <v>3197</v>
      </c>
      <c r="H47" s="14">
        <v>2203</v>
      </c>
      <c r="I47" s="14">
        <v>3103.1</v>
      </c>
      <c r="J47" s="4">
        <v>2569</v>
      </c>
      <c r="K47" s="4">
        <v>1927.4</v>
      </c>
    </row>
    <row r="48" spans="3:11" ht="12.75">
      <c r="C48" s="23"/>
      <c r="D48" s="23"/>
      <c r="E48" s="23"/>
      <c r="F48" s="23"/>
      <c r="G48" s="23"/>
      <c r="H48" s="14"/>
      <c r="I48" s="14"/>
      <c r="J48" s="4"/>
      <c r="K48" s="4"/>
    </row>
    <row r="49" spans="2:11" ht="12.75">
      <c r="B49" t="s">
        <v>15</v>
      </c>
      <c r="C49" s="14">
        <v>3069</v>
      </c>
      <c r="D49" s="14">
        <v>1352</v>
      </c>
      <c r="E49" s="14">
        <v>590</v>
      </c>
      <c r="F49" s="14">
        <v>1273</v>
      </c>
      <c r="G49" s="14">
        <v>1993</v>
      </c>
      <c r="H49" s="14">
        <v>991</v>
      </c>
      <c r="I49" s="14">
        <v>706.9</v>
      </c>
      <c r="J49" s="4">
        <v>1234</v>
      </c>
      <c r="K49" s="4">
        <v>1100.9</v>
      </c>
    </row>
    <row r="50" spans="2:11" ht="12.75">
      <c r="B50" s="9" t="s">
        <v>16</v>
      </c>
      <c r="C50" s="24">
        <v>270</v>
      </c>
      <c r="D50" s="24">
        <v>906</v>
      </c>
      <c r="E50" s="24">
        <v>1690</v>
      </c>
      <c r="F50" s="24">
        <v>2011</v>
      </c>
      <c r="G50" s="24">
        <v>3803</v>
      </c>
      <c r="H50" s="24">
        <v>1620</v>
      </c>
      <c r="I50" s="24">
        <v>974.8</v>
      </c>
      <c r="J50" s="24">
        <v>571</v>
      </c>
      <c r="K50" s="24">
        <v>444.7</v>
      </c>
    </row>
    <row r="51" spans="2:11" ht="12.75">
      <c r="B51" t="s">
        <v>21</v>
      </c>
      <c r="C51" s="14">
        <v>3339</v>
      </c>
      <c r="D51" s="14">
        <v>2258</v>
      </c>
      <c r="E51" s="14">
        <v>2280</v>
      </c>
      <c r="F51" s="14">
        <v>3285</v>
      </c>
      <c r="G51" s="14">
        <v>5795</v>
      </c>
      <c r="H51" s="14">
        <v>2610</v>
      </c>
      <c r="I51" s="14">
        <f>1689.1-7.4</f>
        <v>1681.6999999999998</v>
      </c>
      <c r="J51" s="4">
        <v>1805</v>
      </c>
      <c r="K51" s="4">
        <v>1546</v>
      </c>
    </row>
    <row r="52" spans="3:11" ht="12.75">
      <c r="C52" s="23"/>
      <c r="D52" s="23"/>
      <c r="E52" s="23"/>
      <c r="F52" s="23"/>
      <c r="G52" s="23"/>
      <c r="H52" s="14"/>
      <c r="I52" s="14"/>
      <c r="J52" s="4"/>
      <c r="K52" s="4"/>
    </row>
    <row r="53" spans="2:11" ht="12.75">
      <c r="B53" s="2" t="s">
        <v>31</v>
      </c>
      <c r="C53" s="23"/>
      <c r="D53" s="23"/>
      <c r="E53" s="23"/>
      <c r="F53" s="23"/>
      <c r="G53" s="23"/>
      <c r="H53" s="14"/>
      <c r="I53" s="14"/>
      <c r="J53" s="4"/>
      <c r="K53" s="4"/>
    </row>
    <row r="54" spans="2:11" ht="12.75">
      <c r="B54" t="s">
        <v>12</v>
      </c>
      <c r="C54" s="23">
        <v>7650</v>
      </c>
      <c r="D54" s="23">
        <v>6900</v>
      </c>
      <c r="E54" s="23">
        <v>6408</v>
      </c>
      <c r="F54" s="23">
        <v>6372</v>
      </c>
      <c r="G54" s="23">
        <v>5592</v>
      </c>
      <c r="H54" s="14">
        <v>3912</v>
      </c>
      <c r="I54" s="14">
        <f>9318*48.5%</f>
        <v>4519.23</v>
      </c>
      <c r="J54" s="4">
        <v>3434</v>
      </c>
      <c r="K54" s="4">
        <v>2761</v>
      </c>
    </row>
    <row r="55" spans="10:11" ht="12.75">
      <c r="J55" s="4"/>
      <c r="K55" s="4"/>
    </row>
    <row r="56" spans="10:11" ht="12.75">
      <c r="J56" s="4"/>
      <c r="K56" s="4"/>
    </row>
    <row r="57" spans="2:11" s="2" customFormat="1" ht="12.75">
      <c r="B57" s="15" t="s">
        <v>39</v>
      </c>
      <c r="C57" s="15"/>
      <c r="D57" s="15"/>
      <c r="E57" s="15"/>
      <c r="F57" s="15"/>
      <c r="G57" s="15"/>
      <c r="H57" s="15"/>
      <c r="I57" s="15"/>
      <c r="J57" s="16"/>
      <c r="K57" s="16"/>
    </row>
    <row r="58" spans="2:9" s="2" customFormat="1" ht="12.75">
      <c r="B58" s="5" t="s">
        <v>11</v>
      </c>
      <c r="C58" s="5"/>
      <c r="D58" s="5"/>
      <c r="E58" s="5"/>
      <c r="F58" s="5"/>
      <c r="G58" s="5"/>
      <c r="H58" s="5"/>
      <c r="I58" s="5"/>
    </row>
    <row r="59" spans="2:11" ht="12.75">
      <c r="B59" s="10" t="s">
        <v>26</v>
      </c>
      <c r="C59" s="11">
        <v>2821</v>
      </c>
      <c r="D59" s="11">
        <v>2242</v>
      </c>
      <c r="E59" s="11">
        <v>1931</v>
      </c>
      <c r="F59" s="11">
        <v>1963</v>
      </c>
      <c r="G59" s="11">
        <v>1864</v>
      </c>
      <c r="H59" s="11">
        <v>1706</v>
      </c>
      <c r="I59" s="11">
        <f>I60+I61</f>
        <v>2708.2</v>
      </c>
      <c r="J59" s="11">
        <v>3139</v>
      </c>
      <c r="K59" s="11">
        <v>2843.5</v>
      </c>
    </row>
    <row r="60" spans="2:11" ht="12.75">
      <c r="B60" t="s">
        <v>20</v>
      </c>
      <c r="C60" s="23">
        <v>2376</v>
      </c>
      <c r="D60" s="23">
        <v>1800</v>
      </c>
      <c r="E60" s="23">
        <v>1581</v>
      </c>
      <c r="F60" s="23">
        <v>1622</v>
      </c>
      <c r="G60" s="23">
        <v>1583</v>
      </c>
      <c r="H60" s="4">
        <v>1458</v>
      </c>
      <c r="I60" s="4">
        <v>2352.6</v>
      </c>
      <c r="J60" s="4">
        <v>2493</v>
      </c>
      <c r="K60" s="4">
        <v>2167.8</v>
      </c>
    </row>
    <row r="61" spans="2:11" ht="12.75">
      <c r="B61" t="s">
        <v>40</v>
      </c>
      <c r="C61" s="23">
        <v>445</v>
      </c>
      <c r="D61" s="23">
        <v>443</v>
      </c>
      <c r="E61" s="23">
        <v>350</v>
      </c>
      <c r="F61" s="23">
        <v>341</v>
      </c>
      <c r="G61" s="23">
        <v>281</v>
      </c>
      <c r="H61" s="4">
        <v>248</v>
      </c>
      <c r="I61" s="4">
        <f>79.4+276.2</f>
        <v>355.6</v>
      </c>
      <c r="J61" s="4">
        <v>646</v>
      </c>
      <c r="K61" s="4">
        <v>677</v>
      </c>
    </row>
    <row r="63" spans="2:9" ht="12.75">
      <c r="B63" s="6" t="s">
        <v>30</v>
      </c>
      <c r="C63" s="6"/>
      <c r="D63" s="6"/>
      <c r="E63" s="6"/>
      <c r="F63" s="6"/>
      <c r="G63" s="6"/>
      <c r="H63" s="3"/>
      <c r="I63" s="3"/>
    </row>
    <row r="64" spans="2:11" ht="12.75">
      <c r="B64" s="6" t="s">
        <v>32</v>
      </c>
      <c r="C64" s="6"/>
      <c r="D64" s="6"/>
      <c r="E64" s="6"/>
      <c r="F64" s="6"/>
      <c r="G64" s="6"/>
      <c r="H64" s="6"/>
      <c r="I64" s="6"/>
      <c r="J64" s="3"/>
      <c r="K64" s="3"/>
    </row>
    <row r="65" spans="10:11" ht="12.75">
      <c r="J65" s="3"/>
      <c r="K65" s="3"/>
    </row>
    <row r="66" spans="2:11" ht="12.75"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2:11" ht="12.75">
      <c r="B67" s="3"/>
      <c r="C67" s="3"/>
      <c r="D67" s="3"/>
      <c r="E67" s="3"/>
      <c r="F67" s="3"/>
      <c r="G67" s="3"/>
      <c r="H67" s="3"/>
      <c r="I67" s="3"/>
      <c r="J67" s="7"/>
      <c r="K67" s="7"/>
    </row>
    <row r="68" spans="2:11" ht="12.75">
      <c r="B68" s="3"/>
      <c r="C68" s="3"/>
      <c r="D68" s="3"/>
      <c r="E68" s="3"/>
      <c r="F68" s="3"/>
      <c r="G68" s="3"/>
      <c r="H68" s="3"/>
      <c r="I68" s="3"/>
      <c r="J68" s="7"/>
      <c r="K68" s="7"/>
    </row>
    <row r="69" spans="2:11" ht="12.75"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2:11" ht="12.75"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2:11" ht="12.75"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2:11" ht="12.75"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2:11" ht="12.75"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2:11" ht="12.75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2:11" ht="12.75"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2:11" ht="12.75"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2:11" ht="12.75"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2:11" ht="12.75"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2:11" ht="12.75"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2:11" ht="12.75"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2:11" ht="12.75">
      <c r="B81" s="8"/>
      <c r="C81" s="8"/>
      <c r="D81" s="8"/>
      <c r="E81" s="8"/>
      <c r="F81" s="8"/>
      <c r="G81" s="8"/>
      <c r="H81" s="8"/>
      <c r="I81" s="8"/>
      <c r="J81" s="3"/>
      <c r="K81" s="3"/>
    </row>
    <row r="82" spans="2:11" ht="12.75">
      <c r="B82" s="3"/>
      <c r="C82" s="3"/>
      <c r="D82" s="3"/>
      <c r="E82" s="3"/>
      <c r="F82" s="3"/>
      <c r="G82" s="3"/>
      <c r="H82" s="3"/>
      <c r="I82" s="3"/>
      <c r="J82" s="3"/>
      <c r="K82" s="3"/>
    </row>
  </sheetData>
  <sheetProtection/>
  <printOptions/>
  <pageMargins left="0.24" right="0.35433070866141736" top="0.74" bottom="0.984251968503937" header="0.5118110236220472" footer="0.5118110236220472"/>
  <pageSetup fitToHeight="1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Mediolanum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Mediolanum - Investor relations</dc:title>
  <dc:subject/>
  <dc:creator>Belo</dc:creator>
  <cp:keywords/>
  <dc:description/>
  <cp:lastModifiedBy>paola.magnanimarazza</cp:lastModifiedBy>
  <cp:lastPrinted>2008-09-24T09:53:24Z</cp:lastPrinted>
  <dcterms:created xsi:type="dcterms:W3CDTF">2003-12-03T12:49:44Z</dcterms:created>
  <dcterms:modified xsi:type="dcterms:W3CDTF">2014-07-14T12:03:13Z</dcterms:modified>
  <cp:category/>
  <cp:version/>
  <cp:contentType/>
  <cp:contentStatus/>
</cp:coreProperties>
</file>